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Watchman 17 Automatic Scrubber 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"/>
</calcChain>
</file>

<file path=xl/sharedStrings.xml><?xml version="1.0" encoding="utf-8"?>
<sst xmlns="http://schemas.openxmlformats.org/spreadsheetml/2006/main" count="97" uniqueCount="76">
  <si>
    <t>POS.</t>
  </si>
  <si>
    <t>QTÀ</t>
  </si>
  <si>
    <t>CODICE</t>
  </si>
  <si>
    <t>DESCRIPTION</t>
  </si>
  <si>
    <t>SUPPORT</t>
  </si>
  <si>
    <t>GEARED MOTOR</t>
  </si>
  <si>
    <t>MOTOR SUPPORT</t>
  </si>
  <si>
    <t>BLADE</t>
  </si>
  <si>
    <t>WHEEL</t>
  </si>
  <si>
    <t>BUSHING</t>
  </si>
  <si>
    <t>KNOB</t>
  </si>
  <si>
    <t>HANDWHEEL</t>
  </si>
  <si>
    <t>FLANGE</t>
  </si>
  <si>
    <t>COUPLING</t>
  </si>
  <si>
    <t>SPACER</t>
  </si>
  <si>
    <t>SPRING</t>
  </si>
  <si>
    <t>RING</t>
  </si>
  <si>
    <t>SHEATH</t>
  </si>
  <si>
    <t>SCREW</t>
  </si>
  <si>
    <t>DOWEL</t>
  </si>
  <si>
    <t>NUT</t>
  </si>
  <si>
    <t>LOCK NUT</t>
  </si>
  <si>
    <t>WASHER</t>
  </si>
  <si>
    <t>LOCK WASHER</t>
  </si>
  <si>
    <t>E83645</t>
  </si>
  <si>
    <t>Brush cover support</t>
  </si>
  <si>
    <t>EP5009</t>
  </si>
  <si>
    <t>Brush Gear Motor 24VDC 400W</t>
  </si>
  <si>
    <t>E83490</t>
  </si>
  <si>
    <t>Splashguard  band  WS17</t>
  </si>
  <si>
    <t>E83895</t>
  </si>
  <si>
    <t>Wheel 80 OD x 23 W</t>
  </si>
  <si>
    <t>E83524</t>
  </si>
  <si>
    <t>Bushing</t>
  </si>
  <si>
    <t>E82312</t>
  </si>
  <si>
    <t>E83331</t>
  </si>
  <si>
    <t>Knob</t>
  </si>
  <si>
    <t>E82844</t>
  </si>
  <si>
    <t>Clutch Plate</t>
  </si>
  <si>
    <t>E20418</t>
  </si>
  <si>
    <t>Clutch Coupling, w/ Key Slot</t>
  </si>
  <si>
    <t>E82845</t>
  </si>
  <si>
    <t>Spacer</t>
  </si>
  <si>
    <t>E83491</t>
  </si>
  <si>
    <t>Spring</t>
  </si>
  <si>
    <t>E82309</t>
  </si>
  <si>
    <t>Spring, Compression</t>
  </si>
  <si>
    <t>E83489</t>
  </si>
  <si>
    <t>Rings</t>
  </si>
  <si>
    <t>E83881</t>
  </si>
  <si>
    <t>Hex Bolt M5x20 Zinc</t>
  </si>
  <si>
    <t>E83547</t>
  </si>
  <si>
    <t>M6x16 Bolt, Zinc Hex Head</t>
  </si>
  <si>
    <t>E83826</t>
  </si>
  <si>
    <t>Screw, M8x22</t>
  </si>
  <si>
    <t>E83833</t>
  </si>
  <si>
    <t>Hex Bolt M8x25 Zinc</t>
  </si>
  <si>
    <t>E83830</t>
  </si>
  <si>
    <t>Hex Bolt M8x40 Zinc</t>
  </si>
  <si>
    <t>E20358</t>
  </si>
  <si>
    <t>Set Screw Hex Soc Cone Point M5x12 Zinc</t>
  </si>
  <si>
    <t>E88010</t>
  </si>
  <si>
    <t>Hex Nut, M5</t>
  </si>
  <si>
    <t>E83656</t>
  </si>
  <si>
    <t>Hex Nut, M8x6.5 Zinc</t>
  </si>
  <si>
    <t>E83404</t>
  </si>
  <si>
    <t>Flat Washer M9x24x2.5 Zinc</t>
  </si>
  <si>
    <t>E82774</t>
  </si>
  <si>
    <t>Lock Washer, M6 Zinc</t>
  </si>
  <si>
    <t>E81874</t>
  </si>
  <si>
    <t>Flat Washer M8x17x1.6 Zinc</t>
  </si>
  <si>
    <t>E81918</t>
  </si>
  <si>
    <t>Flat Washer M9x32x2.5 Zinc</t>
  </si>
  <si>
    <t>ITEM</t>
  </si>
  <si>
    <t>SKU</t>
  </si>
  <si>
    <t>QTY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</si>
</sst>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9.5"/>
      <name val="Times New Roman"/>
      <family val="1"/>
    </font>
    <font>
      <sz val="9.5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indent="4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4"/>
  <sheetViews>
    <sheetView workbookViewId="0">
      <selection sqref="A1:G34"/>
    </sheetView>
  </sheetViews>
  <sheetFormatPr defaultRowHeight="12.75"/>
  <cols>
    <col min="2" max="3" width="8.140625" customWidth="1"/>
    <col min="4" max="4" width="20.5703125" customWidth="1"/>
    <col min="5" max="5" width="11.140625" customWidth="1"/>
    <col min="6" max="6" width="25.140625" customWidth="1"/>
    <col min="7" max="7" width="40" customWidth="1"/>
  </cols>
  <sheetData>
    <row r="2" spans="2:7">
      <c r="B2" s="1" t="s">
        <v>0</v>
      </c>
      <c r="C2" s="1" t="s">
        <v>2</v>
      </c>
      <c r="D2" s="1" t="s">
        <v>3</v>
      </c>
      <c r="E2" s="1" t="s">
        <v>1</v>
      </c>
    </row>
    <row r="3" spans="2:7" ht="15">
      <c r="B3" s="2">
        <v>1</v>
      </c>
      <c r="C3" s="2">
        <v>206828</v>
      </c>
      <c r="D3" s="1" t="s">
        <v>4</v>
      </c>
      <c r="E3" s="2">
        <v>1</v>
      </c>
      <c r="F3" s="3" t="str">
        <f>IF(ISNA(VLOOKUP(TRIM(C3),[1]!Table_Query_from_BetcoViews[[#All],[AlternateID]:[MainSKU]],4,FALSE))=TRUE,(C3),(LEFT(VLOOKUP(TRIM(C3),[1]!Table_Query_from_BetcoViews[[#All],[AlternateID]:[MainSKU]],4,FALSE),6)))</f>
        <v>E83645</v>
      </c>
      <c r="G3" s="4" t="str">
        <f>IFERROR(VLOOKUP(TRIM(C3),[1]!Table_Query_from_BetcoViews[[AlternateID]:[ItemDescr2]],5,FALSE),D3)</f>
        <v>Brush cover support</v>
      </c>
    </row>
    <row r="4" spans="2:7" ht="15">
      <c r="B4" s="2">
        <v>2</v>
      </c>
      <c r="C4" s="2">
        <v>422610</v>
      </c>
      <c r="D4" s="1" t="s">
        <v>5</v>
      </c>
      <c r="E4" s="2">
        <v>1</v>
      </c>
      <c r="F4" s="3" t="str">
        <f>IF(ISNA(VLOOKUP(TRIM(C4),[1]!Table_Query_from_BetcoViews[[#All],[AlternateID]:[MainSKU]],4,FALSE))=TRUE,(C4),(LEFT(VLOOKUP(TRIM(C4),[1]!Table_Query_from_BetcoViews[[#All],[AlternateID]:[MainSKU]],4,FALSE),6)))</f>
        <v>EP5009</v>
      </c>
      <c r="G4" s="4" t="str">
        <f>IFERROR(VLOOKUP(TRIM(C4),[1]!Table_Query_from_BetcoViews[[AlternateID]:[ItemDescr2]],5,FALSE),D4)</f>
        <v>Brush Gear Motor 24VDC 400W</v>
      </c>
    </row>
    <row r="5" spans="2:7" ht="15">
      <c r="B5" s="2">
        <v>3</v>
      </c>
      <c r="C5" s="2">
        <v>206830</v>
      </c>
      <c r="D5" s="1" t="s">
        <v>6</v>
      </c>
      <c r="E5" s="2">
        <v>1</v>
      </c>
      <c r="F5" s="3">
        <f>IF(ISNA(VLOOKUP(TRIM(C5),[1]!Table_Query_from_BetcoViews[[#All],[AlternateID]:[MainSKU]],4,FALSE))=TRUE,(C5),(LEFT(VLOOKUP(TRIM(C5),[1]!Table_Query_from_BetcoViews[[#All],[AlternateID]:[MainSKU]],4,FALSE),6)))</f>
        <v>206830</v>
      </c>
      <c r="G5" s="4" t="str">
        <f>IFERROR(VLOOKUP(TRIM(C5),[1]!Table_Query_from_BetcoViews[[AlternateID]:[ItemDescr2]],5,FALSE),D5)</f>
        <v>MOTOR SUPPORT</v>
      </c>
    </row>
    <row r="6" spans="2:7" ht="15">
      <c r="B6" s="2">
        <v>4</v>
      </c>
      <c r="C6" s="2">
        <v>400877</v>
      </c>
      <c r="D6" s="1" t="s">
        <v>7</v>
      </c>
      <c r="E6" s="2">
        <v>1</v>
      </c>
      <c r="F6" s="3" t="str">
        <f>IF(ISNA(VLOOKUP(TRIM(C6),[1]!Table_Query_from_BetcoViews[[#All],[AlternateID]:[MainSKU]],4,FALSE))=TRUE,(C6),(LEFT(VLOOKUP(TRIM(C6),[1]!Table_Query_from_BetcoViews[[#All],[AlternateID]:[MainSKU]],4,FALSE),6)))</f>
        <v>E83490</v>
      </c>
      <c r="G6" s="4" t="str">
        <f>IFERROR(VLOOKUP(TRIM(C6),[1]!Table_Query_from_BetcoViews[[AlternateID]:[ItemDescr2]],5,FALSE),D6)</f>
        <v>Splashguard  band  WS17</v>
      </c>
    </row>
    <row r="7" spans="2:7" ht="15">
      <c r="B7" s="2">
        <v>5</v>
      </c>
      <c r="C7" s="2">
        <v>405708</v>
      </c>
      <c r="D7" s="1" t="s">
        <v>8</v>
      </c>
      <c r="E7" s="2">
        <v>2</v>
      </c>
      <c r="F7" s="3" t="str">
        <f>IF(ISNA(VLOOKUP(TRIM(C7),[1]!Table_Query_from_BetcoViews[[#All],[AlternateID]:[MainSKU]],4,FALSE))=TRUE,(C7),(LEFT(VLOOKUP(TRIM(C7),[1]!Table_Query_from_BetcoViews[[#All],[AlternateID]:[MainSKU]],4,FALSE),6)))</f>
        <v>E83895</v>
      </c>
      <c r="G7" s="4" t="str">
        <f>IFERROR(VLOOKUP(TRIM(C7),[1]!Table_Query_from_BetcoViews[[AlternateID]:[ItemDescr2]],5,FALSE),D7)</f>
        <v>Wheel 80 OD x 23 W</v>
      </c>
    </row>
    <row r="8" spans="2:7" ht="15">
      <c r="B8" s="2">
        <v>6</v>
      </c>
      <c r="C8" s="2">
        <v>408021</v>
      </c>
      <c r="D8" s="1" t="s">
        <v>9</v>
      </c>
      <c r="E8" s="2">
        <v>2</v>
      </c>
      <c r="F8" s="3" t="str">
        <f>IF(ISNA(VLOOKUP(TRIM(C8),[1]!Table_Query_from_BetcoViews[[#All],[AlternateID]:[MainSKU]],4,FALSE))=TRUE,(C8),(LEFT(VLOOKUP(TRIM(C8),[1]!Table_Query_from_BetcoViews[[#All],[AlternateID]:[MainSKU]],4,FALSE),6)))</f>
        <v>E83524</v>
      </c>
      <c r="G8" s="4" t="str">
        <f>IFERROR(VLOOKUP(TRIM(C8),[1]!Table_Query_from_BetcoViews[[AlternateID]:[ItemDescr2]],5,FALSE),D8)</f>
        <v>Bushing</v>
      </c>
    </row>
    <row r="9" spans="2:7" ht="15">
      <c r="B9" s="2">
        <v>7</v>
      </c>
      <c r="C9" s="2">
        <v>408073</v>
      </c>
      <c r="D9" s="1" t="s">
        <v>9</v>
      </c>
      <c r="E9" s="2">
        <v>2</v>
      </c>
      <c r="F9" s="3" t="str">
        <f>IF(ISNA(VLOOKUP(TRIM(C9),[1]!Table_Query_from_BetcoViews[[#All],[AlternateID]:[MainSKU]],4,FALSE))=TRUE,(C9),(LEFT(VLOOKUP(TRIM(C9),[1]!Table_Query_from_BetcoViews[[#All],[AlternateID]:[MainSKU]],4,FALSE),6)))</f>
        <v>E82312</v>
      </c>
      <c r="G9" s="4" t="str">
        <f>IFERROR(VLOOKUP(TRIM(C9),[1]!Table_Query_from_BetcoViews[[AlternateID]:[ItemDescr2]],5,FALSE),D9)</f>
        <v>Bushing</v>
      </c>
    </row>
    <row r="10" spans="2:7" ht="15">
      <c r="B10" s="2">
        <v>8</v>
      </c>
      <c r="C10" s="2">
        <v>410240</v>
      </c>
      <c r="D10" s="1" t="s">
        <v>10</v>
      </c>
      <c r="E10" s="2">
        <v>1</v>
      </c>
      <c r="F10" s="3">
        <f>IF(ISNA(VLOOKUP(TRIM(C10),[1]!Table_Query_from_BetcoViews[[#All],[AlternateID]:[MainSKU]],4,FALSE))=TRUE,(C10),(LEFT(VLOOKUP(TRIM(C10),[1]!Table_Query_from_BetcoViews[[#All],[AlternateID]:[MainSKU]],4,FALSE),6)))</f>
        <v>410240</v>
      </c>
      <c r="G10" s="4" t="str">
        <f>IFERROR(VLOOKUP(TRIM(C10),[1]!Table_Query_from_BetcoViews[[AlternateID]:[ItemDescr2]],5,FALSE),D10)</f>
        <v>KNOB</v>
      </c>
    </row>
    <row r="11" spans="2:7" ht="15">
      <c r="B11" s="2">
        <v>9</v>
      </c>
      <c r="C11" s="2">
        <v>400112</v>
      </c>
      <c r="D11" s="1" t="s">
        <v>11</v>
      </c>
      <c r="E11" s="2">
        <v>1</v>
      </c>
      <c r="F11" s="3" t="str">
        <f>IF(ISNA(VLOOKUP(TRIM(C11),[1]!Table_Query_from_BetcoViews[[#All],[AlternateID]:[MainSKU]],4,FALSE))=TRUE,(C11),(LEFT(VLOOKUP(TRIM(C11),[1]!Table_Query_from_BetcoViews[[#All],[AlternateID]:[MainSKU]],4,FALSE),6)))</f>
        <v>E83331</v>
      </c>
      <c r="G11" s="4" t="str">
        <f>IFERROR(VLOOKUP(TRIM(C11),[1]!Table_Query_from_BetcoViews[[AlternateID]:[ItemDescr2]],5,FALSE),D11)</f>
        <v>Knob</v>
      </c>
    </row>
    <row r="12" spans="2:7" ht="15">
      <c r="B12" s="2">
        <v>10</v>
      </c>
      <c r="C12" s="2">
        <v>206829</v>
      </c>
      <c r="D12" s="1" t="s">
        <v>12</v>
      </c>
      <c r="E12" s="2">
        <v>1</v>
      </c>
      <c r="F12" s="3" t="str">
        <f>IF(ISNA(VLOOKUP(TRIM(C12),[1]!Table_Query_from_BetcoViews[[#All],[AlternateID]:[MainSKU]],4,FALSE))=TRUE,(C12),(LEFT(VLOOKUP(TRIM(C12),[1]!Table_Query_from_BetcoViews[[#All],[AlternateID]:[MainSKU]],4,FALSE),6)))</f>
        <v>E82844</v>
      </c>
      <c r="G12" s="4" t="str">
        <f>IFERROR(VLOOKUP(TRIM(C12),[1]!Table_Query_from_BetcoViews[[AlternateID]:[ItemDescr2]],5,FALSE),D12)</f>
        <v>Clutch Plate</v>
      </c>
    </row>
    <row r="13" spans="2:7" ht="15">
      <c r="B13" s="2">
        <v>11</v>
      </c>
      <c r="C13" s="2">
        <v>213640</v>
      </c>
      <c r="D13" s="1" t="s">
        <v>13</v>
      </c>
      <c r="E13" s="2">
        <v>1</v>
      </c>
      <c r="F13" s="3" t="str">
        <f>IF(ISNA(VLOOKUP(TRIM(C13),[1]!Table_Query_from_BetcoViews[[#All],[AlternateID]:[MainSKU]],4,FALSE))=TRUE,(C13),(LEFT(VLOOKUP(TRIM(C13),[1]!Table_Query_from_BetcoViews[[#All],[AlternateID]:[MainSKU]],4,FALSE),6)))</f>
        <v>E20418</v>
      </c>
      <c r="G13" s="4" t="str">
        <f>IFERROR(VLOOKUP(TRIM(C13),[1]!Table_Query_from_BetcoViews[[AlternateID]:[ItemDescr2]],5,FALSE),D13)</f>
        <v>Clutch Coupling, w/ Key Slot</v>
      </c>
    </row>
    <row r="14" spans="2:7" ht="15">
      <c r="B14" s="2">
        <v>12</v>
      </c>
      <c r="C14" s="2">
        <v>204329</v>
      </c>
      <c r="D14" s="1" t="s">
        <v>14</v>
      </c>
      <c r="E14" s="2">
        <v>3</v>
      </c>
      <c r="F14" s="3" t="str">
        <f>IF(ISNA(VLOOKUP(TRIM(C14),[1]!Table_Query_from_BetcoViews[[#All],[AlternateID]:[MainSKU]],4,FALSE))=TRUE,(C14),(LEFT(VLOOKUP(TRIM(C14),[1]!Table_Query_from_BetcoViews[[#All],[AlternateID]:[MainSKU]],4,FALSE),6)))</f>
        <v>E82845</v>
      </c>
      <c r="G14" s="4" t="str">
        <f>IFERROR(VLOOKUP(TRIM(C14),[1]!Table_Query_from_BetcoViews[[AlternateID]:[ItemDescr2]],5,FALSE),D14)</f>
        <v>Spacer</v>
      </c>
    </row>
    <row r="15" spans="2:7" ht="15">
      <c r="B15" s="2">
        <v>13</v>
      </c>
      <c r="C15" s="2">
        <v>422582</v>
      </c>
      <c r="D15" s="1" t="s">
        <v>12</v>
      </c>
      <c r="E15" s="2">
        <v>1</v>
      </c>
      <c r="F15" s="3">
        <f>IF(ISNA(VLOOKUP(TRIM(C15),[1]!Table_Query_from_BetcoViews[[#All],[AlternateID]:[MainSKU]],4,FALSE))=TRUE,(C15),(LEFT(VLOOKUP(TRIM(C15),[1]!Table_Query_from_BetcoViews[[#All],[AlternateID]:[MainSKU]],4,FALSE),6)))</f>
        <v>422582</v>
      </c>
      <c r="G15" s="4" t="str">
        <f>IFERROR(VLOOKUP(TRIM(C15),[1]!Table_Query_from_BetcoViews[[AlternateID]:[ItemDescr2]],5,FALSE),D15)</f>
        <v>FLANGE</v>
      </c>
    </row>
    <row r="16" spans="2:7" ht="15">
      <c r="B16" s="2">
        <v>14</v>
      </c>
      <c r="C16" s="2">
        <v>408113</v>
      </c>
      <c r="D16" s="1" t="s">
        <v>15</v>
      </c>
      <c r="E16" s="2">
        <v>2</v>
      </c>
      <c r="F16" s="3" t="str">
        <f>IF(ISNA(VLOOKUP(TRIM(C16),[1]!Table_Query_from_BetcoViews[[#All],[AlternateID]:[MainSKU]],4,FALSE))=TRUE,(C16),(LEFT(VLOOKUP(TRIM(C16),[1]!Table_Query_from_BetcoViews[[#All],[AlternateID]:[MainSKU]],4,FALSE),6)))</f>
        <v>E83491</v>
      </c>
      <c r="G16" s="4" t="str">
        <f>IFERROR(VLOOKUP(TRIM(C16),[1]!Table_Query_from_BetcoViews[[AlternateID]:[ItemDescr2]],5,FALSE),D16)</f>
        <v>Spring</v>
      </c>
    </row>
    <row r="17" spans="2:7" ht="15">
      <c r="B17" s="2">
        <v>15</v>
      </c>
      <c r="C17" s="2">
        <v>408094</v>
      </c>
      <c r="D17" s="1" t="s">
        <v>15</v>
      </c>
      <c r="E17" s="2">
        <v>2</v>
      </c>
      <c r="F17" s="3" t="str">
        <f>IF(ISNA(VLOOKUP(TRIM(C17),[1]!Table_Query_from_BetcoViews[[#All],[AlternateID]:[MainSKU]],4,FALSE))=TRUE,(C17),(LEFT(VLOOKUP(TRIM(C17),[1]!Table_Query_from_BetcoViews[[#All],[AlternateID]:[MainSKU]],4,FALSE),6)))</f>
        <v>E82309</v>
      </c>
      <c r="G17" s="4" t="str">
        <f>IFERROR(VLOOKUP(TRIM(C17),[1]!Table_Query_from_BetcoViews[[AlternateID]:[ItemDescr2]],5,FALSE),D17)</f>
        <v>Spring, Compression</v>
      </c>
    </row>
    <row r="18" spans="2:7" ht="15">
      <c r="B18" s="2">
        <v>16</v>
      </c>
      <c r="C18" s="2">
        <v>400415</v>
      </c>
      <c r="D18" s="1" t="s">
        <v>16</v>
      </c>
      <c r="E18" s="2">
        <v>2</v>
      </c>
      <c r="F18" s="3" t="str">
        <f>IF(ISNA(VLOOKUP(TRIM(C18),[1]!Table_Query_from_BetcoViews[[#All],[AlternateID]:[MainSKU]],4,FALSE))=TRUE,(C18),(LEFT(VLOOKUP(TRIM(C18),[1]!Table_Query_from_BetcoViews[[#All],[AlternateID]:[MainSKU]],4,FALSE),6)))</f>
        <v>E83489</v>
      </c>
      <c r="G18" s="4" t="str">
        <f>IFERROR(VLOOKUP(TRIM(C18),[1]!Table_Query_from_BetcoViews[[AlternateID]:[ItemDescr2]],5,FALSE),D18)</f>
        <v>Rings</v>
      </c>
    </row>
    <row r="19" spans="2:7" ht="15">
      <c r="B19" s="2">
        <v>17</v>
      </c>
      <c r="C19" s="2">
        <v>209371</v>
      </c>
      <c r="D19" s="1" t="s">
        <v>17</v>
      </c>
      <c r="E19" s="2">
        <v>1</v>
      </c>
      <c r="F19" s="3">
        <f>IF(ISNA(VLOOKUP(TRIM(C19),[1]!Table_Query_from_BetcoViews[[#All],[AlternateID]:[MainSKU]],4,FALSE))=TRUE,(C19),(LEFT(VLOOKUP(TRIM(C19),[1]!Table_Query_from_BetcoViews[[#All],[AlternateID]:[MainSKU]],4,FALSE),6)))</f>
        <v>209371</v>
      </c>
      <c r="G19" s="4" t="str">
        <f>IFERROR(VLOOKUP(TRIM(C19),[1]!Table_Query_from_BetcoViews[[AlternateID]:[ItemDescr2]],5,FALSE),D19)</f>
        <v>SHEATH</v>
      </c>
    </row>
    <row r="20" spans="2:7" ht="15">
      <c r="B20" s="2">
        <v>18</v>
      </c>
      <c r="C20" s="2">
        <v>407647</v>
      </c>
      <c r="D20" s="1" t="s">
        <v>18</v>
      </c>
      <c r="E20" s="2">
        <v>2</v>
      </c>
      <c r="F20" s="3" t="str">
        <f>IF(ISNA(VLOOKUP(TRIM(C20),[1]!Table_Query_from_BetcoViews[[#All],[AlternateID]:[MainSKU]],4,FALSE))=TRUE,(C20),(LEFT(VLOOKUP(TRIM(C20),[1]!Table_Query_from_BetcoViews[[#All],[AlternateID]:[MainSKU]],4,FALSE),6)))</f>
        <v>E83881</v>
      </c>
      <c r="G20" s="4" t="str">
        <f>IFERROR(VLOOKUP(TRIM(C20),[1]!Table_Query_from_BetcoViews[[AlternateID]:[ItemDescr2]],5,FALSE),D20)</f>
        <v>Hex Bolt M5x20 Zinc</v>
      </c>
    </row>
    <row r="21" spans="2:7" ht="15">
      <c r="B21" s="2">
        <v>19</v>
      </c>
      <c r="C21" s="2">
        <v>415757</v>
      </c>
      <c r="D21" s="1" t="s">
        <v>18</v>
      </c>
      <c r="E21" s="2">
        <v>2</v>
      </c>
      <c r="F21" s="3">
        <f>IF(ISNA(VLOOKUP(TRIM(C21),[1]!Table_Query_from_BetcoViews[[#All],[AlternateID]:[MainSKU]],4,FALSE))=TRUE,(C21),(LEFT(VLOOKUP(TRIM(C21),[1]!Table_Query_from_BetcoViews[[#All],[AlternateID]:[MainSKU]],4,FALSE),6)))</f>
        <v>415757</v>
      </c>
      <c r="G21" s="4" t="str">
        <f>IFERROR(VLOOKUP(TRIM(C21),[1]!Table_Query_from_BetcoViews[[AlternateID]:[ItemDescr2]],5,FALSE),D21)</f>
        <v>SCREW</v>
      </c>
    </row>
    <row r="22" spans="2:7" ht="15">
      <c r="B22" s="2">
        <v>20</v>
      </c>
      <c r="C22" s="2">
        <v>407663</v>
      </c>
      <c r="D22" s="1" t="s">
        <v>18</v>
      </c>
      <c r="E22" s="2">
        <v>4</v>
      </c>
      <c r="F22" s="3" t="str">
        <f>IF(ISNA(VLOOKUP(TRIM(C22),[1]!Table_Query_from_BetcoViews[[#All],[AlternateID]:[MainSKU]],4,FALSE))=TRUE,(C22),(LEFT(VLOOKUP(TRIM(C22),[1]!Table_Query_from_BetcoViews[[#All],[AlternateID]:[MainSKU]],4,FALSE),6)))</f>
        <v>E83547</v>
      </c>
      <c r="G22" s="4" t="str">
        <f>IFERROR(VLOOKUP(TRIM(C22),[1]!Table_Query_from_BetcoViews[[AlternateID]:[ItemDescr2]],5,FALSE),D22)</f>
        <v>M6x16 Bolt, Zinc Hex Head</v>
      </c>
    </row>
    <row r="23" spans="2:7" ht="15">
      <c r="B23" s="2">
        <v>21</v>
      </c>
      <c r="C23" s="2">
        <v>408981</v>
      </c>
      <c r="D23" s="1" t="s">
        <v>18</v>
      </c>
      <c r="E23" s="2">
        <v>3</v>
      </c>
      <c r="F23" s="3" t="str">
        <f>IF(ISNA(VLOOKUP(TRIM(C23),[1]!Table_Query_from_BetcoViews[[#All],[AlternateID]:[MainSKU]],4,FALSE))=TRUE,(C23),(LEFT(VLOOKUP(TRIM(C23),[1]!Table_Query_from_BetcoViews[[#All],[AlternateID]:[MainSKU]],4,FALSE),6)))</f>
        <v>E83826</v>
      </c>
      <c r="G23" s="4" t="str">
        <f>IFERROR(VLOOKUP(TRIM(C23),[1]!Table_Query_from_BetcoViews[[AlternateID]:[ItemDescr2]],5,FALSE),D23)</f>
        <v>Screw, M8x22</v>
      </c>
    </row>
    <row r="24" spans="2:7" ht="15">
      <c r="B24" s="2">
        <v>22</v>
      </c>
      <c r="C24" s="2">
        <v>408623</v>
      </c>
      <c r="D24" s="1" t="s">
        <v>18</v>
      </c>
      <c r="E24" s="2">
        <v>1</v>
      </c>
      <c r="F24" s="3">
        <f>IF(ISNA(VLOOKUP(TRIM(C24),[1]!Table_Query_from_BetcoViews[[#All],[AlternateID]:[MainSKU]],4,FALSE))=TRUE,(C24),(LEFT(VLOOKUP(TRIM(C24),[1]!Table_Query_from_BetcoViews[[#All],[AlternateID]:[MainSKU]],4,FALSE),6)))</f>
        <v>408623</v>
      </c>
      <c r="G24" s="4" t="str">
        <f>IFERROR(VLOOKUP(TRIM(C24),[1]!Table_Query_from_BetcoViews[[AlternateID]:[ItemDescr2]],5,FALSE),D24)</f>
        <v>SCREW</v>
      </c>
    </row>
    <row r="25" spans="2:7" ht="15">
      <c r="B25" s="2">
        <v>23</v>
      </c>
      <c r="C25" s="2">
        <v>408674</v>
      </c>
      <c r="D25" s="1" t="s">
        <v>18</v>
      </c>
      <c r="E25" s="2">
        <v>2</v>
      </c>
      <c r="F25" s="3" t="str">
        <f>IF(ISNA(VLOOKUP(TRIM(C25),[1]!Table_Query_from_BetcoViews[[#All],[AlternateID]:[MainSKU]],4,FALSE))=TRUE,(C25),(LEFT(VLOOKUP(TRIM(C25),[1]!Table_Query_from_BetcoViews[[#All],[AlternateID]:[MainSKU]],4,FALSE),6)))</f>
        <v>E83833</v>
      </c>
      <c r="G25" s="4" t="str">
        <f>IFERROR(VLOOKUP(TRIM(C25),[1]!Table_Query_from_BetcoViews[[AlternateID]:[ItemDescr2]],5,FALSE),D25)</f>
        <v>Hex Bolt M8x25 Zinc</v>
      </c>
    </row>
    <row r="26" spans="2:7" ht="15">
      <c r="B26" s="2">
        <v>24</v>
      </c>
      <c r="C26" s="2">
        <v>408679</v>
      </c>
      <c r="D26" s="1" t="s">
        <v>18</v>
      </c>
      <c r="E26" s="2">
        <v>2</v>
      </c>
      <c r="F26" s="3" t="str">
        <f>IF(ISNA(VLOOKUP(TRIM(C26),[1]!Table_Query_from_BetcoViews[[#All],[AlternateID]:[MainSKU]],4,FALSE))=TRUE,(C26),(LEFT(VLOOKUP(TRIM(C26),[1]!Table_Query_from_BetcoViews[[#All],[AlternateID]:[MainSKU]],4,FALSE),6)))</f>
        <v>E83830</v>
      </c>
      <c r="G26" s="4" t="str">
        <f>IFERROR(VLOOKUP(TRIM(C26),[1]!Table_Query_from_BetcoViews[[AlternateID]:[ItemDescr2]],5,FALSE),D26)</f>
        <v>Hex Bolt M8x40 Zinc</v>
      </c>
    </row>
    <row r="27" spans="2:7" ht="15">
      <c r="B27" s="2">
        <v>25</v>
      </c>
      <c r="C27" s="2">
        <v>408899</v>
      </c>
      <c r="D27" s="1" t="s">
        <v>19</v>
      </c>
      <c r="E27" s="2">
        <v>2</v>
      </c>
      <c r="F27" s="3" t="str">
        <f>IF(ISNA(VLOOKUP(TRIM(C27),[1]!Table_Query_from_BetcoViews[[#All],[AlternateID]:[MainSKU]],4,FALSE))=TRUE,(C27),(LEFT(VLOOKUP(TRIM(C27),[1]!Table_Query_from_BetcoViews[[#All],[AlternateID]:[MainSKU]],4,FALSE),6)))</f>
        <v>E20358</v>
      </c>
      <c r="G27" s="4" t="str">
        <f>IFERROR(VLOOKUP(TRIM(C27),[1]!Table_Query_from_BetcoViews[[AlternateID]:[ItemDescr2]],5,FALSE),D27)</f>
        <v>Set Screw Hex Soc Cone Point M5x12 Zinc</v>
      </c>
    </row>
    <row r="28" spans="2:7" ht="15">
      <c r="B28" s="2">
        <v>26</v>
      </c>
      <c r="C28" s="2">
        <v>409124</v>
      </c>
      <c r="D28" s="1" t="s">
        <v>20</v>
      </c>
      <c r="E28" s="2">
        <v>4</v>
      </c>
      <c r="F28" s="3" t="str">
        <f>IF(ISNA(VLOOKUP(TRIM(C28),[1]!Table_Query_from_BetcoViews[[#All],[AlternateID]:[MainSKU]],4,FALSE))=TRUE,(C28),(LEFT(VLOOKUP(TRIM(C28),[1]!Table_Query_from_BetcoViews[[#All],[AlternateID]:[MainSKU]],4,FALSE),6)))</f>
        <v>E88010</v>
      </c>
      <c r="G28" s="4" t="str">
        <f>IFERROR(VLOOKUP(TRIM(C28),[1]!Table_Query_from_BetcoViews[[AlternateID]:[ItemDescr2]],5,FALSE),D28)</f>
        <v>Hex Nut, M5</v>
      </c>
    </row>
    <row r="29" spans="2:7" ht="15">
      <c r="B29" s="2">
        <v>27</v>
      </c>
      <c r="C29" s="2">
        <v>409046</v>
      </c>
      <c r="D29" s="1" t="s">
        <v>20</v>
      </c>
      <c r="E29" s="2">
        <v>1</v>
      </c>
      <c r="F29" s="3" t="str">
        <f>IF(ISNA(VLOOKUP(TRIM(C29),[1]!Table_Query_from_BetcoViews[[#All],[AlternateID]:[MainSKU]],4,FALSE))=TRUE,(C29),(LEFT(VLOOKUP(TRIM(C29),[1]!Table_Query_from_BetcoViews[[#All],[AlternateID]:[MainSKU]],4,FALSE),6)))</f>
        <v>E83656</v>
      </c>
      <c r="G29" s="4" t="str">
        <f>IFERROR(VLOOKUP(TRIM(C29),[1]!Table_Query_from_BetcoViews[[AlternateID]:[ItemDescr2]],5,FALSE),D29)</f>
        <v>Hex Nut, M8x6.5 Zinc</v>
      </c>
    </row>
    <row r="30" spans="2:7" ht="15">
      <c r="B30" s="2">
        <v>28</v>
      </c>
      <c r="C30" s="2">
        <v>409085</v>
      </c>
      <c r="D30" s="1" t="s">
        <v>21</v>
      </c>
      <c r="E30" s="2">
        <v>6</v>
      </c>
      <c r="F30" s="3">
        <f>IF(ISNA(VLOOKUP(TRIM(C30),[1]!Table_Query_from_BetcoViews[[#All],[AlternateID]:[MainSKU]],4,FALSE))=TRUE,(C30),(LEFT(VLOOKUP(TRIM(C30),[1]!Table_Query_from_BetcoViews[[#All],[AlternateID]:[MainSKU]],4,FALSE),6)))</f>
        <v>409085</v>
      </c>
      <c r="G30" s="4" t="str">
        <f>IFERROR(VLOOKUP(TRIM(C30),[1]!Table_Query_from_BetcoViews[[AlternateID]:[ItemDescr2]],5,FALSE),D30)</f>
        <v>LOCK NUT</v>
      </c>
    </row>
    <row r="31" spans="2:7" ht="15">
      <c r="B31" s="2">
        <v>29</v>
      </c>
      <c r="C31" s="2">
        <v>409179</v>
      </c>
      <c r="D31" s="1" t="s">
        <v>22</v>
      </c>
      <c r="E31" s="2">
        <v>2</v>
      </c>
      <c r="F31" s="3" t="str">
        <f>IF(ISNA(VLOOKUP(TRIM(C31),[1]!Table_Query_from_BetcoViews[[#All],[AlternateID]:[MainSKU]],4,FALSE))=TRUE,(C31),(LEFT(VLOOKUP(TRIM(C31),[1]!Table_Query_from_BetcoViews[[#All],[AlternateID]:[MainSKU]],4,FALSE),6)))</f>
        <v>E83404</v>
      </c>
      <c r="G31" s="4" t="str">
        <f>IFERROR(VLOOKUP(TRIM(C31),[1]!Table_Query_from_BetcoViews[[AlternateID]:[ItemDescr2]],5,FALSE),D31)</f>
        <v>Flat Washer M9x24x2.5 Zinc</v>
      </c>
    </row>
    <row r="32" spans="2:7" ht="15">
      <c r="B32" s="2">
        <v>30</v>
      </c>
      <c r="C32" s="2">
        <v>409164</v>
      </c>
      <c r="D32" s="1" t="s">
        <v>23</v>
      </c>
      <c r="E32" s="2">
        <v>4</v>
      </c>
      <c r="F32" s="3" t="str">
        <f>IF(ISNA(VLOOKUP(TRIM(C32),[1]!Table_Query_from_BetcoViews[[#All],[AlternateID]:[MainSKU]],4,FALSE))=TRUE,(C32),(LEFT(VLOOKUP(TRIM(C32),[1]!Table_Query_from_BetcoViews[[#All],[AlternateID]:[MainSKU]],4,FALSE),6)))</f>
        <v>E82774</v>
      </c>
      <c r="G32" s="4" t="str">
        <f>IFERROR(VLOOKUP(TRIM(C32),[1]!Table_Query_from_BetcoViews[[AlternateID]:[ItemDescr2]],5,FALSE),D32)</f>
        <v>Lock Washer, M6 Zinc</v>
      </c>
    </row>
    <row r="33" spans="2:7" ht="15">
      <c r="B33" s="2">
        <v>31</v>
      </c>
      <c r="C33" s="2">
        <v>409175</v>
      </c>
      <c r="D33" s="1" t="s">
        <v>22</v>
      </c>
      <c r="E33" s="2">
        <v>4</v>
      </c>
      <c r="F33" s="3" t="str">
        <f>IF(ISNA(VLOOKUP(TRIM(C33),[1]!Table_Query_from_BetcoViews[[#All],[AlternateID]:[MainSKU]],4,FALSE))=TRUE,(C33),(LEFT(VLOOKUP(TRIM(C33),[1]!Table_Query_from_BetcoViews[[#All],[AlternateID]:[MainSKU]],4,FALSE),6)))</f>
        <v>E81874</v>
      </c>
      <c r="G33" s="4" t="str">
        <f>IFERROR(VLOOKUP(TRIM(C33),[1]!Table_Query_from_BetcoViews[[AlternateID]:[ItemDescr2]],5,FALSE),D33)</f>
        <v>Flat Washer M8x17x1.6 Zinc</v>
      </c>
    </row>
    <row r="34" spans="2:7" ht="15">
      <c r="B34" s="2">
        <v>32</v>
      </c>
      <c r="C34" s="2">
        <v>409180</v>
      </c>
      <c r="D34" s="1" t="s">
        <v>22</v>
      </c>
      <c r="E34" s="2">
        <v>2</v>
      </c>
      <c r="F34" s="3" t="str">
        <f>IF(ISNA(VLOOKUP(TRIM(C34),[1]!Table_Query_from_BetcoViews[[#All],[AlternateID]:[MainSKU]],4,FALSE))=TRUE,(C34),(LEFT(VLOOKUP(TRIM(C34),[1]!Table_Query_from_BetcoViews[[#All],[AlternateID]:[MainSKU]],4,FALSE),6)))</f>
        <v>E81918</v>
      </c>
      <c r="G34" s="4" t="str">
        <f>IFERROR(VLOOKUP(TRIM(C34),[1]!Table_Query_from_BetcoViews[[AlternateID]:[ItemDescr2]],5,FALSE),D34)</f>
        <v>Flat Washer M9x32x2.5 Zinc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34"/>
  <sheetViews>
    <sheetView tabSelected="1" workbookViewId="0">
      <selection activeCell="F2" sqref="F2"/>
    </sheetView>
  </sheetViews>
  <sheetFormatPr defaultRowHeight="12.75"/>
  <cols>
    <col min="1" max="1" width="17.85546875" customWidth="1"/>
    <col min="2" max="3" width="9.140625" style="5"/>
    <col min="4" max="4" width="34" customWidth="1"/>
    <col min="5" max="5" width="9.140625" style="5"/>
    <col min="7" max="7" width="40.7109375" customWidth="1"/>
  </cols>
  <sheetData>
    <row r="2" spans="2:5" ht="15.75">
      <c r="B2" s="6" t="s">
        <v>73</v>
      </c>
      <c r="C2" s="6" t="s">
        <v>74</v>
      </c>
      <c r="D2" s="7" t="s">
        <v>3</v>
      </c>
      <c r="E2" s="6" t="s">
        <v>75</v>
      </c>
    </row>
    <row r="3" spans="2:5" ht="15.75">
      <c r="B3" s="8">
        <v>1</v>
      </c>
      <c r="C3" s="8" t="s">
        <v>24</v>
      </c>
      <c r="D3" s="9" t="s">
        <v>25</v>
      </c>
      <c r="E3" s="8">
        <v>1</v>
      </c>
    </row>
    <row r="4" spans="2:5" ht="15.75">
      <c r="B4" s="8">
        <v>2</v>
      </c>
      <c r="C4" s="8" t="s">
        <v>26</v>
      </c>
      <c r="D4" s="9" t="s">
        <v>27</v>
      </c>
      <c r="E4" s="8">
        <v>1</v>
      </c>
    </row>
    <row r="5" spans="2:5" ht="15.75">
      <c r="B5" s="8">
        <v>3</v>
      </c>
      <c r="C5" s="10">
        <v>206830</v>
      </c>
      <c r="D5" s="9" t="s">
        <v>6</v>
      </c>
      <c r="E5" s="8">
        <v>1</v>
      </c>
    </row>
    <row r="6" spans="2:5" ht="15.75">
      <c r="B6" s="8">
        <v>4</v>
      </c>
      <c r="C6" s="8" t="s">
        <v>28</v>
      </c>
      <c r="D6" s="9" t="s">
        <v>29</v>
      </c>
      <c r="E6" s="8">
        <v>1</v>
      </c>
    </row>
    <row r="7" spans="2:5" ht="15.75">
      <c r="B7" s="8">
        <v>5</v>
      </c>
      <c r="C7" s="8" t="s">
        <v>30</v>
      </c>
      <c r="D7" s="9" t="s">
        <v>31</v>
      </c>
      <c r="E7" s="8">
        <v>2</v>
      </c>
    </row>
    <row r="8" spans="2:5" ht="15.75">
      <c r="B8" s="8">
        <v>6</v>
      </c>
      <c r="C8" s="8" t="s">
        <v>32</v>
      </c>
      <c r="D8" s="9" t="s">
        <v>33</v>
      </c>
      <c r="E8" s="8">
        <v>2</v>
      </c>
    </row>
    <row r="9" spans="2:5" ht="15.75">
      <c r="B9" s="8">
        <v>7</v>
      </c>
      <c r="C9" s="8" t="s">
        <v>34</v>
      </c>
      <c r="D9" s="9" t="s">
        <v>33</v>
      </c>
      <c r="E9" s="8">
        <v>2</v>
      </c>
    </row>
    <row r="10" spans="2:5" ht="15.75">
      <c r="B10" s="8">
        <v>8</v>
      </c>
      <c r="C10" s="10">
        <v>410240</v>
      </c>
      <c r="D10" s="9" t="s">
        <v>10</v>
      </c>
      <c r="E10" s="8">
        <v>1</v>
      </c>
    </row>
    <row r="11" spans="2:5" ht="15.75">
      <c r="B11" s="8">
        <v>9</v>
      </c>
      <c r="C11" s="8" t="s">
        <v>35</v>
      </c>
      <c r="D11" s="9" t="s">
        <v>36</v>
      </c>
      <c r="E11" s="8">
        <v>1</v>
      </c>
    </row>
    <row r="12" spans="2:5" ht="15.75">
      <c r="B12" s="8">
        <v>10</v>
      </c>
      <c r="C12" s="8" t="s">
        <v>37</v>
      </c>
      <c r="D12" s="9" t="s">
        <v>38</v>
      </c>
      <c r="E12" s="8">
        <v>1</v>
      </c>
    </row>
    <row r="13" spans="2:5" ht="15.75">
      <c r="B13" s="8">
        <v>11</v>
      </c>
      <c r="C13" s="8" t="s">
        <v>39</v>
      </c>
      <c r="D13" s="9" t="s">
        <v>40</v>
      </c>
      <c r="E13" s="8">
        <v>1</v>
      </c>
    </row>
    <row r="14" spans="2:5" ht="15.75">
      <c r="B14" s="8">
        <v>12</v>
      </c>
      <c r="C14" s="8" t="s">
        <v>41</v>
      </c>
      <c r="D14" s="9" t="s">
        <v>42</v>
      </c>
      <c r="E14" s="8">
        <v>3</v>
      </c>
    </row>
    <row r="15" spans="2:5" ht="15.75">
      <c r="B15" s="8">
        <v>13</v>
      </c>
      <c r="C15" s="10">
        <v>422582</v>
      </c>
      <c r="D15" s="9" t="s">
        <v>12</v>
      </c>
      <c r="E15" s="8">
        <v>1</v>
      </c>
    </row>
    <row r="16" spans="2:5" ht="15.75">
      <c r="B16" s="8">
        <v>14</v>
      </c>
      <c r="C16" s="8" t="s">
        <v>43</v>
      </c>
      <c r="D16" s="9" t="s">
        <v>44</v>
      </c>
      <c r="E16" s="8">
        <v>2</v>
      </c>
    </row>
    <row r="17" spans="2:5" ht="15.75">
      <c r="B17" s="8">
        <v>15</v>
      </c>
      <c r="C17" s="8" t="s">
        <v>45</v>
      </c>
      <c r="D17" s="9" t="s">
        <v>46</v>
      </c>
      <c r="E17" s="8">
        <v>2</v>
      </c>
    </row>
    <row r="18" spans="2:5" ht="15.75">
      <c r="B18" s="8">
        <v>16</v>
      </c>
      <c r="C18" s="8" t="s">
        <v>47</v>
      </c>
      <c r="D18" s="9" t="s">
        <v>48</v>
      </c>
      <c r="E18" s="8">
        <v>2</v>
      </c>
    </row>
    <row r="19" spans="2:5" ht="15.75">
      <c r="B19" s="8">
        <v>17</v>
      </c>
      <c r="C19" s="10">
        <v>209371</v>
      </c>
      <c r="D19" s="9" t="s">
        <v>17</v>
      </c>
      <c r="E19" s="8">
        <v>1</v>
      </c>
    </row>
    <row r="20" spans="2:5" ht="15.75">
      <c r="B20" s="8">
        <v>18</v>
      </c>
      <c r="C20" s="8" t="s">
        <v>49</v>
      </c>
      <c r="D20" s="9" t="s">
        <v>50</v>
      </c>
      <c r="E20" s="8">
        <v>2</v>
      </c>
    </row>
    <row r="21" spans="2:5" ht="15.75">
      <c r="B21" s="8">
        <v>19</v>
      </c>
      <c r="C21" s="10">
        <v>415757</v>
      </c>
      <c r="D21" s="9" t="s">
        <v>18</v>
      </c>
      <c r="E21" s="8">
        <v>2</v>
      </c>
    </row>
    <row r="22" spans="2:5" ht="15.75">
      <c r="B22" s="8">
        <v>20</v>
      </c>
      <c r="C22" s="8" t="s">
        <v>51</v>
      </c>
      <c r="D22" s="9" t="s">
        <v>52</v>
      </c>
      <c r="E22" s="8">
        <v>4</v>
      </c>
    </row>
    <row r="23" spans="2:5" ht="15.75">
      <c r="B23" s="8">
        <v>21</v>
      </c>
      <c r="C23" s="8" t="s">
        <v>53</v>
      </c>
      <c r="D23" s="9" t="s">
        <v>54</v>
      </c>
      <c r="E23" s="8">
        <v>3</v>
      </c>
    </row>
    <row r="24" spans="2:5" ht="15.75">
      <c r="B24" s="8">
        <v>22</v>
      </c>
      <c r="C24" s="10">
        <v>408623</v>
      </c>
      <c r="D24" s="9" t="s">
        <v>18</v>
      </c>
      <c r="E24" s="8">
        <v>1</v>
      </c>
    </row>
    <row r="25" spans="2:5" ht="15.75">
      <c r="B25" s="8">
        <v>23</v>
      </c>
      <c r="C25" s="8" t="s">
        <v>55</v>
      </c>
      <c r="D25" s="9" t="s">
        <v>56</v>
      </c>
      <c r="E25" s="8">
        <v>2</v>
      </c>
    </row>
    <row r="26" spans="2:5" ht="15.75">
      <c r="B26" s="8">
        <v>24</v>
      </c>
      <c r="C26" s="8" t="s">
        <v>57</v>
      </c>
      <c r="D26" s="9" t="s">
        <v>58</v>
      </c>
      <c r="E26" s="8">
        <v>2</v>
      </c>
    </row>
    <row r="27" spans="2:5" ht="15.75">
      <c r="B27" s="8">
        <v>25</v>
      </c>
      <c r="C27" s="8" t="s">
        <v>59</v>
      </c>
      <c r="D27" s="9" t="s">
        <v>60</v>
      </c>
      <c r="E27" s="8">
        <v>2</v>
      </c>
    </row>
    <row r="28" spans="2:5" ht="15.75">
      <c r="B28" s="8">
        <v>26</v>
      </c>
      <c r="C28" s="8" t="s">
        <v>61</v>
      </c>
      <c r="D28" s="9" t="s">
        <v>62</v>
      </c>
      <c r="E28" s="8">
        <v>4</v>
      </c>
    </row>
    <row r="29" spans="2:5" ht="15.75">
      <c r="B29" s="8">
        <v>27</v>
      </c>
      <c r="C29" s="8" t="s">
        <v>63</v>
      </c>
      <c r="D29" s="9" t="s">
        <v>64</v>
      </c>
      <c r="E29" s="8">
        <v>1</v>
      </c>
    </row>
    <row r="30" spans="2:5" ht="15.75">
      <c r="B30" s="8">
        <v>28</v>
      </c>
      <c r="C30" s="10">
        <v>409085</v>
      </c>
      <c r="D30" s="9" t="s">
        <v>21</v>
      </c>
      <c r="E30" s="8">
        <v>6</v>
      </c>
    </row>
    <row r="31" spans="2:5" ht="15.75">
      <c r="B31" s="8">
        <v>29</v>
      </c>
      <c r="C31" s="8" t="s">
        <v>65</v>
      </c>
      <c r="D31" s="9" t="s">
        <v>66</v>
      </c>
      <c r="E31" s="8">
        <v>2</v>
      </c>
    </row>
    <row r="32" spans="2:5" ht="15.75">
      <c r="B32" s="8">
        <v>30</v>
      </c>
      <c r="C32" s="8" t="s">
        <v>67</v>
      </c>
      <c r="D32" s="9" t="s">
        <v>68</v>
      </c>
      <c r="E32" s="8">
        <v>4</v>
      </c>
    </row>
    <row r="33" spans="2:5" ht="15.75">
      <c r="B33" s="8">
        <v>31</v>
      </c>
      <c r="C33" s="8" t="s">
        <v>69</v>
      </c>
      <c r="D33" s="9" t="s">
        <v>70</v>
      </c>
      <c r="E33" s="8">
        <v>4</v>
      </c>
    </row>
    <row r="34" spans="2:5" ht="15.75">
      <c r="B34" s="8">
        <v>32</v>
      </c>
      <c r="C34" s="8" t="s">
        <v>71</v>
      </c>
      <c r="D34" s="9" t="s">
        <v>72</v>
      </c>
      <c r="E34" s="8">
        <v>2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D645C4-1922-43C3-AF9E-D6B60F3CA4A2}"/>
</file>

<file path=customXml/itemProps2.xml><?xml version="1.0" encoding="utf-8"?>
<ds:datastoreItem xmlns:ds="http://schemas.openxmlformats.org/officeDocument/2006/customXml" ds:itemID="{F6D7524C-451B-42CC-8537-8F299946E493}"/>
</file>

<file path=customXml/itemProps3.xml><?xml version="1.0" encoding="utf-8"?>
<ds:datastoreItem xmlns:ds="http://schemas.openxmlformats.org/officeDocument/2006/customXml" ds:itemID="{A119BFFB-34FF-4E47-914B-98A26191019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Watchman 17 Automatic Scrubber 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2010-09-16T18:34:50Z</cp:lastPrinted>
  <dcterms:created xsi:type="dcterms:W3CDTF">2010-09-16T18:26:26Z</dcterms:created>
  <dcterms:modified xsi:type="dcterms:W3CDTF">2010-09-16T18:34:53Z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